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25" windowHeight="11595"/>
  </bookViews>
  <sheets>
    <sheet name="ΛΗΞΙΠΡΟΘΕΣΜΟ ΥΠΟΛΟΙΠΟ" sheetId="1" r:id="rId1"/>
  </sheets>
  <calcPr calcId="152511"/>
</workbook>
</file>

<file path=xl/calcChain.xml><?xml version="1.0" encoding="utf-8"?>
<calcChain xmlns="http://schemas.openxmlformats.org/spreadsheetml/2006/main">
  <c r="J21" i="1" l="1"/>
  <c r="D21" i="1"/>
  <c r="G20" i="1"/>
  <c r="D20" i="1"/>
  <c r="M11" i="1"/>
  <c r="M10" i="1"/>
  <c r="M9" i="1"/>
  <c r="M8" i="1"/>
  <c r="I15" i="1"/>
  <c r="J15" i="1" s="1"/>
  <c r="M7" i="1"/>
  <c r="M6" i="1"/>
  <c r="J17" i="1"/>
  <c r="J16" i="1"/>
  <c r="J14" i="1"/>
  <c r="J13" i="1"/>
  <c r="J12" i="1"/>
  <c r="J11" i="1"/>
  <c r="J10" i="1"/>
  <c r="J9" i="1"/>
  <c r="J8" i="1"/>
  <c r="J7" i="1"/>
  <c r="J6" i="1"/>
  <c r="G8" i="1"/>
  <c r="G9" i="1"/>
  <c r="G10" i="1"/>
  <c r="G11" i="1"/>
  <c r="G12" i="1"/>
  <c r="G13" i="1"/>
  <c r="G14" i="1"/>
  <c r="G15" i="1"/>
  <c r="G16" i="1"/>
  <c r="G17" i="1"/>
  <c r="G7" i="1"/>
  <c r="G6" i="1"/>
  <c r="D6" i="1"/>
  <c r="D8" i="1"/>
  <c r="D9" i="1"/>
  <c r="D10" i="1"/>
  <c r="D11" i="1"/>
  <c r="D12" i="1"/>
  <c r="D13" i="1"/>
  <c r="D14" i="1"/>
  <c r="D15" i="1"/>
  <c r="D16" i="1"/>
  <c r="D17" i="1"/>
  <c r="D7" i="1"/>
  <c r="G19" i="1" l="1"/>
  <c r="J19" i="1"/>
  <c r="D19" i="1"/>
</calcChain>
</file>

<file path=xl/sharedStrings.xml><?xml version="1.0" encoding="utf-8"?>
<sst xmlns="http://schemas.openxmlformats.org/spreadsheetml/2006/main" count="30" uniqueCount="24">
  <si>
    <t>ΙΑΝΟΥΑΡΙΟΣ</t>
  </si>
  <si>
    <t>ΦΕΒΡΟΥΑΡΙΟΣ</t>
  </si>
  <si>
    <t>ΜΑΡΤΙΟΣ</t>
  </si>
  <si>
    <t>ΑΠΡΙΛΙΟΣ</t>
  </si>
  <si>
    <t>ΜΑΙΟΣ</t>
  </si>
  <si>
    <t>ΙΟΥΝΙΟΣ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</si>
  <si>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</si>
  <si>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</si>
  <si>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</si>
  <si>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</si>
  <si>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</si>
  <si>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</si>
  <si>
    <t>ΜΕΤΑΒΟΛΗ</t>
  </si>
  <si>
    <t>ΣΥΝΟΛΙΚΗ ΜΕΤΑΒΟΛΗ</t>
  </si>
  <si>
    <t>31/12/2012-31/12/2013</t>
  </si>
  <si>
    <t>ΗΜΕΡΟΜΗΝΙΑ ΑΝΑΦΟΡΑΣ</t>
  </si>
  <si>
    <t>1/1/2014-1/1/2015</t>
  </si>
  <si>
    <t>1/1/2015-1/1/2016</t>
  </si>
  <si>
    <t>1/1/2016-1/7/2016</t>
  </si>
  <si>
    <t>ΠΗΓΗ: Δ.ΗΛΕ.Δ. (31/12/2012 έως 30/11/2013) &amp; M.I.S. (1/1/2014 έως 1/7/2016) - ΗΜΕΡΟΜΗΝΙΑ ΑΝΤΛΗΣΗΣ ΔΕΔΟΜΕΝΩΝ ΑΠΌ M.I.S.: 13/7/2016</t>
  </si>
  <si>
    <t>ΕΤΗΣΙΑ ΑΥΞΗΣΗ %</t>
  </si>
  <si>
    <t>ΑΘΡΟΙΣΜΑ ΜΕΤΑΒΟΛΩΝ 6ΜΗΝΟΥ</t>
  </si>
  <si>
    <t>5.583.026.727</t>
  </si>
  <si>
    <t>ΠΙΝΑΚΑΣ 1 - ΛΗΞΙΠΡΟΘΕΣΜΑ ΧΡΕΗ ΠΡΟΣ ΤΟ ΔΗΜΟΣΙΟ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</si>
</sst>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61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164" fontId="3" fillId="0" borderId="1" xfId="2" applyNumberFormat="1" applyFont="1" applyBorder="1"/>
    <xf numFmtId="3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3" fillId="0" borderId="1" xfId="1" applyNumberFormat="1" applyBorder="1" applyAlignment="1">
      <alignment wrapText="1"/>
    </xf>
    <xf numFmtId="3" fontId="0" fillId="0" borderId="1" xfId="0" applyNumberFormat="1" applyBorder="1" applyAlignment="1">
      <alignment horizontal="right" vertical="center"/>
    </xf>
    <xf numFmtId="3" fontId="0" fillId="0" borderId="0" xfId="0" applyNumberFormat="1"/>
    <xf numFmtId="14" fontId="2" fillId="0" borderId="1" xfId="1" applyNumberFormat="1" applyFont="1" applyFill="1" applyBorder="1" applyAlignment="1">
      <alignment wrapText="1"/>
    </xf>
    <xf numFmtId="0" fontId="0" fillId="0" borderId="0" xfId="0" applyAlignment="1"/>
    <xf numFmtId="164" fontId="1" fillId="0" borderId="1" xfId="3" applyNumberFormat="1" applyFont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wrapText="1"/>
    </xf>
    <xf numFmtId="164" fontId="3" fillId="0" borderId="1" xfId="2" applyNumberFormat="1" applyFont="1" applyFill="1" applyBorder="1"/>
    <xf numFmtId="165" fontId="0" fillId="0" borderId="0" xfId="4" applyNumberFormat="1" applyFont="1"/>
    <xf numFmtId="0" fontId="4" fillId="0" borderId="2" xfId="0" applyFont="1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164" fontId="0" fillId="0" borderId="1" xfId="0" applyNumberForma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/>
    <xf numFmtId="14" fontId="6" fillId="0" borderId="1" xfId="1" applyNumberFormat="1" applyFont="1" applyBorder="1" applyAlignment="1">
      <alignment horizontal="center" vertical="center" wrapText="1"/>
    </xf>
    <xf numFmtId="10" fontId="8" fillId="0" borderId="1" xfId="4" applyNumberFormat="1" applyFont="1" applyBorder="1"/>
    <xf numFmtId="3" fontId="8" fillId="0" borderId="1" xfId="0" applyNumberFormat="1" applyFont="1" applyBorder="1"/>
    <xf numFmtId="0" fontId="8" fillId="0" borderId="1" xfId="0" applyFont="1" applyBorder="1"/>
    <xf numFmtId="49" fontId="8" fillId="0" borderId="1" xfId="4" applyNumberFormat="1" applyFont="1" applyBorder="1" applyAlignment="1">
      <alignment horizontal="right"/>
    </xf>
    <xf numFmtId="3" fontId="8" fillId="0" borderId="1" xfId="0" applyNumberFormat="1" applyFont="1" applyBorder="1" applyAlignment="1"/>
    <xf numFmtId="0" fontId="8" fillId="0" borderId="1" xfId="0" applyFont="1" applyBorder="1" applyAlignment="1"/>
    <xf numFmtId="0" fontId="0" fillId="0" borderId="1" xfId="0" applyBorder="1" applyAlignment="1"/>
    <xf numFmtId="3" fontId="0" fillId="0" borderId="1" xfId="0" applyNumberFormat="1" applyBorder="1" applyAlignment="1"/>
    <xf numFmtId="3" fontId="8" fillId="0" borderId="2" xfId="0" applyNumberFormat="1" applyFont="1" applyBorder="1" applyAlignment="1">
      <alignment horizontal="right"/>
    </xf>
    <xf numFmtId="164" fontId="9" fillId="0" borderId="1" xfId="2" applyNumberFormat="1" applyFont="1" applyBorder="1"/>
    <xf numFmtId="3" fontId="8" fillId="0" borderId="2" xfId="0" applyNumberFormat="1" applyFont="1" applyBorder="1"/>
    <xf numFmtId="3" fontId="10" fillId="0" borderId="1" xfId="0" applyNumberFormat="1" applyFont="1" applyBorder="1" applyAlignment="1">
      <alignment horizontal="right" vertical="center"/>
    </xf>
  </cellXfs>
  <cellStyles count="5">
    <cellStyle name="Κανονικό" xfId="0" builtinId="0"/>
    <cellStyle name="Κανονικό 2" xfId="1"/>
    <cellStyle name="Κόμμα" xfId="3" builtinId="3"/>
    <cellStyle name="Κόμμα 2" xfId="2"/>
    <cellStyle name="Ποσοστό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4"/>
  <sheetViews>
    <sheetView tabSelected="1" topLeftCell="D1" workbookViewId="0">
      <selection activeCell="D21" sqref="D21"/>
    </sheetView>
  </sheetViews>
  <sheetFormatPr defaultRowHeight="15" x14ac:dyDescent="0.25"/>
  <cols>
    <col min="1" max="1" width="18" style="5" customWidth="1"/>
    <col min="2" max="2" width="10.42578125" style="5" bestFit="1" customWidth="1"/>
    <col min="3" max="3" width="18.140625" customWidth="1"/>
    <col min="4" max="4" width="17.42578125" customWidth="1"/>
    <col min="5" max="5" width="11" bestFit="1" customWidth="1"/>
    <col min="6" max="6" width="16.7109375" bestFit="1" customWidth="1"/>
    <col min="7" max="7" width="18.42578125" bestFit="1" customWidth="1"/>
    <col min="8" max="8" width="15.140625" customWidth="1"/>
    <col min="9" max="9" width="14.7109375" customWidth="1"/>
    <col min="10" max="10" width="14.5703125" customWidth="1"/>
    <col min="11" max="11" width="11" bestFit="1" customWidth="1"/>
    <col min="12" max="12" width="14.85546875" bestFit="1" customWidth="1"/>
    <col min="13" max="13" width="14.28515625" customWidth="1"/>
    <col min="14" max="14" width="12.7109375" bestFit="1" customWidth="1"/>
  </cols>
  <sheetData>
    <row r="2" spans="1:14" x14ac:dyDescent="0.25">
      <c r="D2" s="23" t="s">
        <v>23</v>
      </c>
      <c r="E2" s="23"/>
      <c r="F2" s="23"/>
      <c r="G2" s="23"/>
      <c r="H2" s="23"/>
      <c r="I2" s="24"/>
      <c r="J2" s="24"/>
      <c r="K2" s="11"/>
    </row>
    <row r="4" spans="1:14" ht="22.5" x14ac:dyDescent="0.25">
      <c r="A4" s="6"/>
      <c r="B4" s="13" t="s">
        <v>15</v>
      </c>
      <c r="C4" s="4">
        <v>2013</v>
      </c>
      <c r="D4" s="4" t="s">
        <v>12</v>
      </c>
      <c r="E4" s="13" t="s">
        <v>15</v>
      </c>
      <c r="F4" s="4">
        <v>2014</v>
      </c>
      <c r="G4" s="4" t="s">
        <v>12</v>
      </c>
      <c r="H4" s="13" t="s">
        <v>15</v>
      </c>
      <c r="I4" s="4">
        <v>2015</v>
      </c>
      <c r="J4" s="4" t="s">
        <v>12</v>
      </c>
      <c r="K4" s="13" t="s">
        <v>15</v>
      </c>
      <c r="L4" s="4">
        <v>2016</v>
      </c>
      <c r="M4" s="17" t="s">
        <v>12</v>
      </c>
    </row>
    <row r="5" spans="1:14" x14ac:dyDescent="0.25">
      <c r="A5" s="7"/>
      <c r="B5" s="14">
        <v>41274</v>
      </c>
      <c r="C5" s="12">
        <v>56105538245.599998</v>
      </c>
      <c r="D5" s="3"/>
      <c r="E5" s="14"/>
      <c r="F5" s="12"/>
      <c r="G5" s="3"/>
      <c r="H5" s="14"/>
      <c r="I5" s="3"/>
      <c r="J5" s="3"/>
      <c r="K5" s="14"/>
      <c r="L5" s="1"/>
      <c r="M5" s="18"/>
    </row>
    <row r="6" spans="1:14" x14ac:dyDescent="0.25">
      <c r="A6" s="7" t="s">
        <v>0</v>
      </c>
      <c r="B6" s="14">
        <v>41305</v>
      </c>
      <c r="C6" s="2">
        <v>56996840600.769997</v>
      </c>
      <c r="D6" s="3">
        <f>C6-C5</f>
        <v>891302355.16999817</v>
      </c>
      <c r="E6" s="14">
        <v>41671</v>
      </c>
      <c r="F6" s="12">
        <v>64585695584.279999</v>
      </c>
      <c r="G6" s="3">
        <f>F6-C17</f>
        <v>1068891024.2099991</v>
      </c>
      <c r="H6" s="14">
        <v>42036</v>
      </c>
      <c r="I6" s="3">
        <v>76070904072.889999</v>
      </c>
      <c r="J6" s="3">
        <f>I6-F17</f>
        <v>837802317.78999329</v>
      </c>
      <c r="K6" s="14">
        <v>42401</v>
      </c>
      <c r="L6" s="3">
        <v>87102024236.169998</v>
      </c>
      <c r="M6" s="19">
        <f>L6-I17</f>
        <v>800156476.06999207</v>
      </c>
    </row>
    <row r="7" spans="1:14" x14ac:dyDescent="0.25">
      <c r="A7" s="7" t="s">
        <v>1</v>
      </c>
      <c r="B7" s="14">
        <v>41333</v>
      </c>
      <c r="C7" s="2">
        <v>57601769695.32</v>
      </c>
      <c r="D7" s="3">
        <f>C7-C6</f>
        <v>604929094.55000305</v>
      </c>
      <c r="E7" s="14">
        <v>41699</v>
      </c>
      <c r="F7" s="12">
        <v>66244743629.089996</v>
      </c>
      <c r="G7" s="3">
        <f>F7-F6</f>
        <v>1659048044.8099976</v>
      </c>
      <c r="H7" s="14">
        <v>42064</v>
      </c>
      <c r="I7" s="3">
        <v>77052265450.589996</v>
      </c>
      <c r="J7" s="3">
        <f>I7-I6</f>
        <v>981361377.69999695</v>
      </c>
      <c r="K7" s="14">
        <v>42430</v>
      </c>
      <c r="L7" s="3">
        <v>87492226419.940002</v>
      </c>
      <c r="M7" s="19">
        <f>L7-L6</f>
        <v>390202183.77000427</v>
      </c>
    </row>
    <row r="8" spans="1:14" x14ac:dyDescent="0.25">
      <c r="A8" s="7" t="s">
        <v>2</v>
      </c>
      <c r="B8" s="14">
        <v>41364</v>
      </c>
      <c r="C8" s="2">
        <v>57786902519.919998</v>
      </c>
      <c r="D8" s="3">
        <f t="shared" ref="D8:D17" si="0">C8-C7</f>
        <v>185132824.59999847</v>
      </c>
      <c r="E8" s="14">
        <v>41730</v>
      </c>
      <c r="F8" s="12">
        <v>66733657953.010002</v>
      </c>
      <c r="G8" s="3">
        <f t="shared" ref="G8:G17" si="1">F8-F7</f>
        <v>488914323.9200058</v>
      </c>
      <c r="H8" s="14">
        <v>42095</v>
      </c>
      <c r="I8" s="3">
        <v>77383631636.279999</v>
      </c>
      <c r="J8" s="3">
        <f t="shared" ref="J8:J17" si="2">I8-I7</f>
        <v>331366185.69000244</v>
      </c>
      <c r="K8" s="14">
        <v>42461</v>
      </c>
      <c r="L8" s="3">
        <v>87711173598.229996</v>
      </c>
      <c r="M8" s="19">
        <f>L8-L7</f>
        <v>218947178.28999329</v>
      </c>
    </row>
    <row r="9" spans="1:14" x14ac:dyDescent="0.25">
      <c r="A9" s="7" t="s">
        <v>3</v>
      </c>
      <c r="B9" s="14">
        <v>41394</v>
      </c>
      <c r="C9" s="2">
        <v>58286532957.879997</v>
      </c>
      <c r="D9" s="3">
        <f t="shared" si="0"/>
        <v>499630437.95999908</v>
      </c>
      <c r="E9" s="14">
        <v>41760</v>
      </c>
      <c r="F9" s="12">
        <v>67500477000.459999</v>
      </c>
      <c r="G9" s="3">
        <f t="shared" si="1"/>
        <v>766819047.44999695</v>
      </c>
      <c r="H9" s="14">
        <v>42125</v>
      </c>
      <c r="I9" s="3">
        <v>78113152410.539993</v>
      </c>
      <c r="J9" s="3">
        <f t="shared" si="2"/>
        <v>729520774.25999451</v>
      </c>
      <c r="K9" s="14">
        <v>42491</v>
      </c>
      <c r="L9" s="3">
        <v>88541303155.779999</v>
      </c>
      <c r="M9" s="19">
        <f>L9-L8</f>
        <v>830129557.55000305</v>
      </c>
    </row>
    <row r="10" spans="1:14" x14ac:dyDescent="0.25">
      <c r="A10" s="7" t="s">
        <v>4</v>
      </c>
      <c r="B10" s="14">
        <v>41425</v>
      </c>
      <c r="C10" s="2">
        <v>59160722450.309998</v>
      </c>
      <c r="D10" s="3">
        <f t="shared" si="0"/>
        <v>874189492.43000031</v>
      </c>
      <c r="E10" s="14">
        <v>41791</v>
      </c>
      <c r="F10" s="12">
        <v>68116723839.029999</v>
      </c>
      <c r="G10" s="3">
        <f t="shared" si="1"/>
        <v>616246838.56999969</v>
      </c>
      <c r="H10" s="14">
        <v>42156</v>
      </c>
      <c r="I10" s="3">
        <v>78908282647.720001</v>
      </c>
      <c r="J10" s="3">
        <f t="shared" si="2"/>
        <v>795130237.18000793</v>
      </c>
      <c r="K10" s="14">
        <v>42522</v>
      </c>
      <c r="L10" s="3">
        <v>89333094678</v>
      </c>
      <c r="M10" s="19">
        <f>L10-L9</f>
        <v>791791522.22000122</v>
      </c>
    </row>
    <row r="11" spans="1:14" x14ac:dyDescent="0.25">
      <c r="A11" s="7" t="s">
        <v>5</v>
      </c>
      <c r="B11" s="14">
        <v>41455</v>
      </c>
      <c r="C11" s="35">
        <v>59774229887.969994</v>
      </c>
      <c r="D11" s="27">
        <f t="shared" si="0"/>
        <v>613507437.65999603</v>
      </c>
      <c r="E11" s="14">
        <v>41821</v>
      </c>
      <c r="F11" s="12">
        <v>69099831287.419998</v>
      </c>
      <c r="G11" s="27">
        <f t="shared" si="1"/>
        <v>983107448.38999939</v>
      </c>
      <c r="H11" s="14">
        <v>42186</v>
      </c>
      <c r="I11" s="3">
        <v>79953149738.509995</v>
      </c>
      <c r="J11" s="27">
        <f t="shared" si="2"/>
        <v>1044867090.7899933</v>
      </c>
      <c r="K11" s="14">
        <v>42552</v>
      </c>
      <c r="L11" s="3">
        <v>89660758548</v>
      </c>
      <c r="M11" s="36">
        <f>L11-L10</f>
        <v>327663870</v>
      </c>
    </row>
    <row r="12" spans="1:14" x14ac:dyDescent="0.25">
      <c r="A12" s="7" t="s">
        <v>6</v>
      </c>
      <c r="B12" s="14">
        <v>41486</v>
      </c>
      <c r="C12" s="2">
        <v>60181122564.479996</v>
      </c>
      <c r="D12" s="3">
        <f t="shared" si="0"/>
        <v>406892676.51000214</v>
      </c>
      <c r="E12" s="14">
        <v>41852</v>
      </c>
      <c r="F12" s="12">
        <v>70118750132.470001</v>
      </c>
      <c r="G12" s="3">
        <f t="shared" si="1"/>
        <v>1018918845.0500031</v>
      </c>
      <c r="H12" s="14">
        <v>42217</v>
      </c>
      <c r="I12" s="3">
        <v>80343178840.910004</v>
      </c>
      <c r="J12" s="3">
        <f t="shared" si="2"/>
        <v>390029102.40000916</v>
      </c>
      <c r="K12" s="3"/>
      <c r="L12" s="1"/>
      <c r="M12" s="18"/>
    </row>
    <row r="13" spans="1:14" x14ac:dyDescent="0.25">
      <c r="A13" s="7" t="s">
        <v>7</v>
      </c>
      <c r="B13" s="14">
        <v>41517</v>
      </c>
      <c r="C13" s="2">
        <v>61214404285.470001</v>
      </c>
      <c r="D13" s="3">
        <f t="shared" si="0"/>
        <v>1033281720.9900055</v>
      </c>
      <c r="E13" s="14">
        <v>41883</v>
      </c>
      <c r="F13" s="12">
        <v>70727428394.270004</v>
      </c>
      <c r="G13" s="3">
        <f t="shared" si="1"/>
        <v>608678261.80000305</v>
      </c>
      <c r="H13" s="14">
        <v>42248</v>
      </c>
      <c r="I13" s="3">
        <v>81537178485.660004</v>
      </c>
      <c r="J13" s="3">
        <f t="shared" si="2"/>
        <v>1193999644.75</v>
      </c>
      <c r="K13" s="3"/>
      <c r="L13" s="1"/>
      <c r="M13" s="18"/>
    </row>
    <row r="14" spans="1:14" x14ac:dyDescent="0.25">
      <c r="A14" s="7" t="s">
        <v>8</v>
      </c>
      <c r="B14" s="14">
        <v>41548</v>
      </c>
      <c r="C14" s="2">
        <v>61953674611.129997</v>
      </c>
      <c r="D14" s="3">
        <f t="shared" si="0"/>
        <v>739270325.65999603</v>
      </c>
      <c r="E14" s="14">
        <v>41913</v>
      </c>
      <c r="F14" s="12">
        <v>71550032286.779999</v>
      </c>
      <c r="G14" s="3">
        <f t="shared" si="1"/>
        <v>822603892.50999451</v>
      </c>
      <c r="H14" s="14">
        <v>42278</v>
      </c>
      <c r="I14" s="3">
        <v>82271461995.289993</v>
      </c>
      <c r="J14" s="3">
        <f t="shared" si="2"/>
        <v>734283509.62998962</v>
      </c>
      <c r="K14" s="3"/>
      <c r="L14" s="1"/>
      <c r="M14" s="18"/>
    </row>
    <row r="15" spans="1:14" x14ac:dyDescent="0.25">
      <c r="A15" s="7" t="s">
        <v>9</v>
      </c>
      <c r="B15" s="14">
        <v>41578</v>
      </c>
      <c r="C15" s="2">
        <v>62880374121.75</v>
      </c>
      <c r="D15" s="3">
        <f t="shared" si="0"/>
        <v>926699510.62000275</v>
      </c>
      <c r="E15" s="14">
        <v>41944</v>
      </c>
      <c r="F15" s="12">
        <v>73220059405.139999</v>
      </c>
      <c r="G15" s="3">
        <f t="shared" si="1"/>
        <v>1670027118.3600006</v>
      </c>
      <c r="H15" s="14">
        <v>42309</v>
      </c>
      <c r="I15" s="3">
        <f>291699701719.28-207521789638</f>
        <v>84177912081.280029</v>
      </c>
      <c r="J15" s="3">
        <f t="shared" si="2"/>
        <v>1906450085.990036</v>
      </c>
      <c r="K15" s="3"/>
      <c r="L15" s="1"/>
      <c r="M15" s="18"/>
      <c r="N15" s="9"/>
    </row>
    <row r="16" spans="1:14" x14ac:dyDescent="0.25">
      <c r="A16" s="7" t="s">
        <v>10</v>
      </c>
      <c r="B16" s="14">
        <v>41608</v>
      </c>
      <c r="C16" s="2">
        <v>63337496722.790001</v>
      </c>
      <c r="D16" s="3">
        <f t="shared" si="0"/>
        <v>457122601.04000092</v>
      </c>
      <c r="E16" s="14">
        <v>41974</v>
      </c>
      <c r="F16" s="12">
        <v>74213545575.220001</v>
      </c>
      <c r="G16" s="3">
        <f t="shared" si="1"/>
        <v>993486170.08000183</v>
      </c>
      <c r="H16" s="14">
        <v>42339</v>
      </c>
      <c r="I16" s="3">
        <v>85499605858.869995</v>
      </c>
      <c r="J16" s="3">
        <f t="shared" si="2"/>
        <v>1321693777.5899658</v>
      </c>
      <c r="K16" s="3"/>
      <c r="L16" s="1"/>
      <c r="M16" s="18"/>
    </row>
    <row r="17" spans="1:13" x14ac:dyDescent="0.25">
      <c r="A17" s="7" t="s">
        <v>11</v>
      </c>
      <c r="B17" s="14">
        <v>41640</v>
      </c>
      <c r="C17" s="15">
        <v>63516804560.07</v>
      </c>
      <c r="D17" s="3">
        <f t="shared" si="0"/>
        <v>179307837.27999878</v>
      </c>
      <c r="E17" s="14">
        <v>42005</v>
      </c>
      <c r="F17" s="12">
        <v>75233101755.100006</v>
      </c>
      <c r="G17" s="3">
        <f t="shared" si="1"/>
        <v>1019556179.8800049</v>
      </c>
      <c r="H17" s="14">
        <v>42370</v>
      </c>
      <c r="I17" s="3">
        <v>86301867760.100006</v>
      </c>
      <c r="J17" s="3">
        <f t="shared" si="2"/>
        <v>802261901.23001099</v>
      </c>
      <c r="K17" s="1"/>
      <c r="L17" s="1"/>
      <c r="M17" s="18"/>
    </row>
    <row r="18" spans="1:13" x14ac:dyDescent="0.25">
      <c r="A18" s="6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8"/>
    </row>
    <row r="19" spans="1:13" ht="30" x14ac:dyDescent="0.25">
      <c r="A19" s="10" t="s">
        <v>13</v>
      </c>
      <c r="B19" s="25" t="s">
        <v>14</v>
      </c>
      <c r="C19" s="25"/>
      <c r="D19" s="37">
        <f>SUM(D6:D17)</f>
        <v>7411266314.4700012</v>
      </c>
      <c r="E19" s="25" t="s">
        <v>16</v>
      </c>
      <c r="F19" s="25"/>
      <c r="G19" s="8">
        <f>SUM(G6:G17)</f>
        <v>11716297195.030006</v>
      </c>
      <c r="H19" s="25" t="s">
        <v>17</v>
      </c>
      <c r="I19" s="25"/>
      <c r="J19" s="8">
        <f>SUM(J6:J17)</f>
        <v>11068766005</v>
      </c>
      <c r="K19" s="25" t="s">
        <v>18</v>
      </c>
      <c r="L19" s="25"/>
      <c r="M19" s="20"/>
    </row>
    <row r="20" spans="1:13" x14ac:dyDescent="0.25">
      <c r="A20" s="6" t="s">
        <v>20</v>
      </c>
      <c r="B20" s="6"/>
      <c r="C20" s="1"/>
      <c r="D20" s="26">
        <f>(G19-D19)/D19</f>
        <v>0.58087655980661779</v>
      </c>
      <c r="E20" s="27"/>
      <c r="F20" s="28"/>
      <c r="G20" s="26">
        <f>(J19-G19)/G19</f>
        <v>-5.5267562716374743E-2</v>
      </c>
      <c r="H20" s="28"/>
      <c r="I20" s="28"/>
      <c r="J20" s="28"/>
      <c r="K20" s="1"/>
      <c r="L20" s="1"/>
      <c r="M20" s="18"/>
    </row>
    <row r="21" spans="1:13" ht="45" x14ac:dyDescent="0.25">
      <c r="A21" s="6" t="s">
        <v>21</v>
      </c>
      <c r="B21" s="6"/>
      <c r="C21" s="21"/>
      <c r="D21" s="30">
        <f>SUM(D6:D11)</f>
        <v>3668691642.3699951</v>
      </c>
      <c r="E21" s="31"/>
      <c r="F21" s="30"/>
      <c r="G21" s="29" t="s">
        <v>22</v>
      </c>
      <c r="H21" s="31"/>
      <c r="I21" s="30"/>
      <c r="J21" s="30">
        <f>SUM(J6:J11)</f>
        <v>4720047983.4099884</v>
      </c>
      <c r="K21" s="32"/>
      <c r="L21" s="33"/>
      <c r="M21" s="34">
        <v>3358890788</v>
      </c>
    </row>
    <row r="22" spans="1:13" x14ac:dyDescent="0.25">
      <c r="A22" s="22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D23" s="9"/>
      <c r="E23" s="9"/>
      <c r="G23" s="9"/>
      <c r="H23" s="9"/>
      <c r="J23" s="9"/>
      <c r="K23" s="9"/>
    </row>
    <row r="24" spans="1:13" x14ac:dyDescent="0.25">
      <c r="F24" s="16"/>
    </row>
  </sheetData>
  <mergeCells count="6">
    <mergeCell ref="A22:M22"/>
    <mergeCell ref="D2:J2"/>
    <mergeCell ref="B19:C19"/>
    <mergeCell ref="E19:F19"/>
    <mergeCell ref="H19:I19"/>
    <mergeCell ref="K19:L1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ΛΗΞΙΠΡΟΘΕΣΜΟ ΥΠΟΛΟΙΠΟ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2016-07-21T08:16:50Z</dcterms:modified>
</cp:coreProperties>
</file>